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Sheet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<sst xmlns="http://schemas.openxmlformats.org/spreadsheetml/2006/main" count="25" uniqueCount="24">
  <si>
    <t>Pi</t>
  </si>
  <si>
    <t>Phi</t>
  </si>
  <si>
    <t>Pi-Phi</t>
  </si>
  <si>
    <t>Fib N</t>
  </si>
  <si>
    <t>Fib N+1</t>
  </si>
  <si>
    <t>Numerator</t>
  </si>
  <si>
    <t>The Pi-Phi Product</t>
  </si>
  <si>
    <t>1+Sum</t>
  </si>
  <si>
    <t>2x2 x {1+[Sum]}</t>
  </si>
  <si>
    <t>Odds</t>
  </si>
  <si>
    <t>Difference</t>
  </si>
  <si>
    <t>Sum of above</t>
  </si>
  <si>
    <t>a</t>
  </si>
  <si>
    <t>b</t>
  </si>
  <si>
    <t>c</t>
  </si>
  <si>
    <t>d</t>
  </si>
  <si>
    <t>e</t>
  </si>
  <si>
    <t>f</t>
  </si>
  <si>
    <t>a*b*((c/d)/(e+(f*phi))</t>
  </si>
  <si>
    <t>Sign Term 1</t>
  </si>
  <si>
    <t>Sign Term 2</t>
  </si>
  <si>
    <t>Result</t>
  </si>
  <si>
    <t>phi, the number 2, the set of all odd numbers and the set of all Fibonacci numbers, as follows</t>
  </si>
  <si>
    <t>Formulation by Ed Oberg and Jay A. Johnson developed a formulation for pi-phi, expressing it as as a function of: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</si>
</sst>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0000000_);_(* \(#,##0.00000000\);_(* &quot;-&quot;??_);_(@_)"/>
    <numFmt numFmtId="178" formatCode="_(* #,##0.000000000_);_(* \(#,##0.000000000\);_(* &quot;-&quot;??_);_(@_)"/>
    <numFmt numFmtId="179" formatCode="_(* #,##0.0000000000_);_(* \(#,##0.0000000000\);_(* &quot;-&quot;??_);_(@_)"/>
    <numFmt numFmtId="180" formatCode="_(* #,##0.00000000000_);_(* \(#,##0.00000000000\);_(* &quot;-&quot;??_);_(@_)"/>
    <numFmt numFmtId="181" formatCode="_(* #,##0.000000000000_);_(* \(#,##0.000000000000\);_(* &quot;-&quot;??_);_(@_)"/>
    <numFmt numFmtId="182" formatCode="_(* #,##0.0000000000000_);_(* \(#,##0.0000000000000\);_(* &quot;-&quot;??_);_(@_)"/>
    <numFmt numFmtId="183" formatCode="_(* #,##0.00000000000000_);_(* \(#,##0.00000000000000\);_(* &quot;-&quot;??_);_(@_)"/>
    <numFmt numFmtId="184" formatCode="_(* #,##0.000000000000000_);_(* \(#,##0.000000000000000\);_(* &quot;-&quot;??_);_(@_)"/>
    <numFmt numFmtId="185" formatCode="_(* #,##0.0000000000000000_);_(* \(#,##0.0000000000000000\);_(* &quot;-&quot;??_);_(@_)"/>
    <numFmt numFmtId="186" formatCode="_(* #,##0.00000000000000000_);_(* \(#,##0.00000000000000000\);_(* &quot;-&quot;??_);_(@_)"/>
    <numFmt numFmtId="187" formatCode="_(* #,##0.00000000000000000_);_(* \(#,##0.00000000000000000\);_(* &quot;-&quot;?????????????????_);_(@_)"/>
    <numFmt numFmtId="188" formatCode="_(* #,##0.0_);_(* \(#,##0.0\);_(* &quot;-&quot;??_);_(@_)"/>
    <numFmt numFmtId="189" formatCode="_(* #,##0_);_(* \(#,##0\);_(* &quot;-&quot;??_);_(@_)"/>
    <numFmt numFmtId="190" formatCode="_(* #,##0.0000000000_);_(* \(#,##0.0000000000\);_(* &quot;-&quot;??????????_);_(@_)"/>
    <numFmt numFmtId="191" formatCode="_-* #,##0.00000000000000000_-;\-* #,##0.00000000000000000_-;_-* &quot;-&quot;?????????????????_-;_-@_-"/>
    <numFmt numFmtId="192" formatCode="_(* #,##0.000000000000000000_);_(* \(#,##0.000000000000000000\);_(* &quot;-&quot;??_);_(@_)"/>
    <numFmt numFmtId="193" formatCode="_(* #,##0.0000000000000000000_);_(* \(#,##0.0000000000000000000\);_(* &quot;-&quot;??_);_(@_)"/>
    <numFmt numFmtId="194" formatCode="_(* #,##0.00000000000000000000_);_(* \(#,##0.00000000000000000000\);_(* &quot;-&quot;??_);_(@_)"/>
    <numFmt numFmtId="195" formatCode="_(* #,##0.000000000000000000000_);_(* \(#,##0.000000000000000000000\);_(* &quot;-&quot;??_);_(@_)"/>
    <numFmt numFmtId="196" formatCode="_(* #,##0.0000000000000000000000_);_(* \(#,##0.0000000000000000000000\);_(* &quot;-&quot;??_);_(@_)"/>
    <numFmt numFmtId="197" formatCode="_(* #,##0.00000000000000000000000_);_(* \(#,##0.00000000000000000000000\);_(* &quot;-&quot;??_);_(@_)"/>
    <numFmt numFmtId="198" formatCode="_(* #,##0.000000000000000000000000_);_(* \(#,##0.000000000000000000000000\);_(* &quot;-&quot;??_);_(@_)"/>
    <numFmt numFmtId="199" formatCode="_(* #,##0.0000000000000000000000000_);_(* \(#,##0.0000000000000000000000000\);_(* &quot;-&quot;??_);_(@_)"/>
    <numFmt numFmtId="200" formatCode="_(* #,##0.00000000000000000000000000_);_(* \(#,##0.00000000000000000000000000\);_(* &quot;-&quot;??_);_(@_)"/>
    <numFmt numFmtId="201" formatCode="_(* #,##0.000000000000000000000000000_);_(* \(#,##0.000000000000000000000000000\);_(* &quot;-&quot;??_);_(@_)"/>
    <numFmt numFmtId="202" formatCode="_(* #,##0.0000000000000000000000000000_);_(* \(#,##0.0000000000000000000000000000\);_(* &quot;-&quot;??_);_(@_)"/>
    <numFmt numFmtId="203" formatCode="_(* #,##0.00000000000000000000000000000_);_(* \(#,##0.00000000000000000000000000000\);_(* &quot;-&quot;??_);_(@_)"/>
    <numFmt numFmtId="204" formatCode="_(* #,##0.000000000000000000000000000000_);_(* \(#,##0.000000000000000000000000000000\);_(* &quot;-&quot;??_);_(@_)"/>
    <numFmt numFmtId="205" formatCode="_(* #,##0.0000000000000000000000000000000_);_(* \(#,##0.0000000000000000000000000000000\);_(* &quot;-&quot;??_);_(@_)"/>
    <numFmt numFmtId="206" formatCode="_(* #,##0.00000000000000000000000000000000_);_(* \(#,##0.000000000000000000000000000000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83" fontId="0" fillId="0" borderId="0" xfId="0" applyNumberFormat="1" applyAlignment="1">
      <alignment/>
    </xf>
    <xf numFmtId="183" fontId="2" fillId="0" borderId="0" xfId="15" applyNumberFormat="1" applyFont="1" applyAlignment="1">
      <alignment horizontal="center"/>
    </xf>
    <xf numFmtId="183" fontId="0" fillId="0" borderId="0" xfId="15" applyNumberFormat="1" applyAlignment="1">
      <alignment/>
    </xf>
    <xf numFmtId="183" fontId="0" fillId="0" borderId="0" xfId="15" applyNumberFormat="1" applyFont="1" applyAlignment="1">
      <alignment/>
    </xf>
    <xf numFmtId="189" fontId="0" fillId="0" borderId="0" xfId="15" applyNumberFormat="1" applyAlignment="1">
      <alignment/>
    </xf>
    <xf numFmtId="189" fontId="2" fillId="0" borderId="0" xfId="15" applyNumberFormat="1" applyFont="1" applyAlignment="1">
      <alignment horizontal="center"/>
    </xf>
    <xf numFmtId="189" fontId="1" fillId="0" borderId="0" xfId="15" applyNumberFormat="1" applyFont="1" applyAlignment="1">
      <alignment/>
    </xf>
    <xf numFmtId="189" fontId="0" fillId="0" borderId="0" xfId="15" applyNumberFormat="1" applyFont="1" applyAlignment="1">
      <alignment/>
    </xf>
    <xf numFmtId="189" fontId="5" fillId="0" borderId="0" xfId="15" applyNumberFormat="1" applyFont="1" applyAlignment="1">
      <alignment/>
    </xf>
    <xf numFmtId="189" fontId="1" fillId="0" borderId="1" xfId="15" applyNumberFormat="1" applyFont="1" applyBorder="1" applyAlignment="1">
      <alignment horizontal="center"/>
    </xf>
    <xf numFmtId="183" fontId="1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A3" sqref="A3"/>
    </sheetView>
  </sheetViews>
  <sheetFormatPr defaultColWidth="9.140625" defaultRowHeight="12.75"/>
  <cols>
    <col min="1" max="2" width="12.00390625" style="8" bestFit="1" customWidth="1"/>
    <col min="3" max="3" width="10.57421875" style="0" bestFit="1" customWidth="1"/>
    <col min="4" max="4" width="5.57421875" style="0" bestFit="1" customWidth="1"/>
    <col min="5" max="6" width="18.7109375" style="8" bestFit="1" customWidth="1"/>
    <col min="7" max="7" width="19.8515625" style="4" bestFit="1" customWidth="1"/>
    <col min="8" max="16384" width="7.421875" style="0" customWidth="1"/>
  </cols>
  <sheetData>
    <row r="1" ht="20.25">
      <c r="A1" s="12" t="s">
        <v>6</v>
      </c>
    </row>
    <row r="2" ht="12.75">
      <c r="A2" s="10"/>
    </row>
    <row r="3" ht="12.75">
      <c r="A3" s="11" t="s">
        <v>23</v>
      </c>
    </row>
    <row r="4" ht="12.75">
      <c r="A4" s="11" t="s">
        <v>22</v>
      </c>
    </row>
    <row r="6" spans="6:7" ht="12.75">
      <c r="F6" s="10" t="s">
        <v>1</v>
      </c>
      <c r="G6" s="6">
        <f>5^0.5*0.5+0.5</f>
        <v>1.618033988749895</v>
      </c>
    </row>
    <row r="8" spans="1:7" ht="12.75">
      <c r="A8" s="9" t="s">
        <v>12</v>
      </c>
      <c r="B8" s="9" t="s">
        <v>13</v>
      </c>
      <c r="C8" s="3" t="s">
        <v>14</v>
      </c>
      <c r="D8" s="3" t="s">
        <v>15</v>
      </c>
      <c r="E8" s="9" t="s">
        <v>16</v>
      </c>
      <c r="F8" s="9" t="s">
        <v>17</v>
      </c>
      <c r="G8" s="5" t="s">
        <v>18</v>
      </c>
    </row>
    <row r="9" spans="1:7" ht="12.75">
      <c r="A9" s="13" t="s">
        <v>19</v>
      </c>
      <c r="B9" s="13" t="s">
        <v>20</v>
      </c>
      <c r="C9" s="2" t="s">
        <v>5</v>
      </c>
      <c r="D9" s="2" t="s">
        <v>9</v>
      </c>
      <c r="E9" s="13" t="s">
        <v>3</v>
      </c>
      <c r="F9" s="13" t="s">
        <v>4</v>
      </c>
      <c r="G9" s="14" t="s">
        <v>21</v>
      </c>
    </row>
    <row r="10" spans="1:7" ht="12.75">
      <c r="A10" s="11">
        <v>1</v>
      </c>
      <c r="B10" s="11">
        <v>1</v>
      </c>
      <c r="C10" s="1">
        <v>2</v>
      </c>
      <c r="D10" s="1">
        <v>3</v>
      </c>
      <c r="E10" s="11">
        <v>1</v>
      </c>
      <c r="F10" s="11">
        <v>1</v>
      </c>
      <c r="G10" s="6">
        <f aca="true" t="shared" si="0" ref="G10:G42">(C10/D10)/(E10+(F10*$G$6))*B10*A10</f>
        <v>0.2546440075000701</v>
      </c>
    </row>
    <row r="11" spans="1:7" ht="12.75">
      <c r="A11" s="11">
        <v>1</v>
      </c>
      <c r="B11" s="11">
        <v>1</v>
      </c>
      <c r="C11" s="1">
        <v>1</v>
      </c>
      <c r="D11">
        <f>+D10+2</f>
        <v>5</v>
      </c>
      <c r="E11" s="8">
        <f>+E10+F10</f>
        <v>2</v>
      </c>
      <c r="F11" s="8">
        <f>+E11+F10</f>
        <v>3</v>
      </c>
      <c r="G11" s="6">
        <f t="shared" si="0"/>
        <v>0.029179606750063092</v>
      </c>
    </row>
    <row r="12" spans="1:7" ht="12.75">
      <c r="A12" s="11">
        <v>1</v>
      </c>
      <c r="B12" s="11">
        <v>-1</v>
      </c>
      <c r="C12" s="1">
        <v>1</v>
      </c>
      <c r="D12">
        <f aca="true" t="shared" si="1" ref="D12:D35">+D11+2</f>
        <v>7</v>
      </c>
      <c r="E12" s="8">
        <f aca="true" t="shared" si="2" ref="E12:E35">+E11+F11</f>
        <v>5</v>
      </c>
      <c r="F12" s="8">
        <f aca="true" t="shared" si="3" ref="F12:F35">+E12+F11</f>
        <v>8</v>
      </c>
      <c r="G12" s="6">
        <f t="shared" si="0"/>
        <v>-0.007961155714405888</v>
      </c>
    </row>
    <row r="13" spans="1:7" ht="12.75">
      <c r="A13" s="11">
        <v>-1</v>
      </c>
      <c r="B13" s="11">
        <f>+B10</f>
        <v>1</v>
      </c>
      <c r="C13" s="1">
        <f>+C10</f>
        <v>2</v>
      </c>
      <c r="D13">
        <f t="shared" si="1"/>
        <v>9</v>
      </c>
      <c r="E13" s="8">
        <f t="shared" si="2"/>
        <v>13</v>
      </c>
      <c r="F13" s="8">
        <f t="shared" si="3"/>
        <v>21</v>
      </c>
      <c r="G13" s="6">
        <f t="shared" si="0"/>
        <v>-0.004730274722712931</v>
      </c>
    </row>
    <row r="14" spans="1:7" ht="12.75">
      <c r="A14" s="11">
        <v>-1</v>
      </c>
      <c r="B14" s="11">
        <f aca="true" t="shared" si="4" ref="B14:C29">+B11</f>
        <v>1</v>
      </c>
      <c r="C14" s="1">
        <f t="shared" si="4"/>
        <v>1</v>
      </c>
      <c r="D14">
        <f t="shared" si="1"/>
        <v>11</v>
      </c>
      <c r="E14" s="8">
        <f t="shared" si="2"/>
        <v>34</v>
      </c>
      <c r="F14" s="8">
        <f t="shared" si="3"/>
        <v>55</v>
      </c>
      <c r="G14" s="6">
        <f t="shared" si="0"/>
        <v>-0.0007391471596166681</v>
      </c>
    </row>
    <row r="15" spans="1:7" ht="12.75">
      <c r="A15" s="11">
        <v>-1</v>
      </c>
      <c r="B15" s="11">
        <f t="shared" si="4"/>
        <v>-1</v>
      </c>
      <c r="C15" s="1">
        <f t="shared" si="4"/>
        <v>1</v>
      </c>
      <c r="D15">
        <f t="shared" si="1"/>
        <v>13</v>
      </c>
      <c r="E15" s="8">
        <f t="shared" si="2"/>
        <v>89</v>
      </c>
      <c r="F15" s="8">
        <f t="shared" si="3"/>
        <v>144</v>
      </c>
      <c r="G15" s="6">
        <f t="shared" si="0"/>
        <v>0.00023889384731860453</v>
      </c>
    </row>
    <row r="16" spans="1:7" ht="12.75">
      <c r="A16" s="11">
        <f>+A10</f>
        <v>1</v>
      </c>
      <c r="B16" s="11">
        <f t="shared" si="4"/>
        <v>1</v>
      </c>
      <c r="C16" s="1">
        <f t="shared" si="4"/>
        <v>2</v>
      </c>
      <c r="D16">
        <f t="shared" si="1"/>
        <v>15</v>
      </c>
      <c r="E16" s="8">
        <f t="shared" si="2"/>
        <v>233</v>
      </c>
      <c r="F16" s="8">
        <f t="shared" si="3"/>
        <v>377</v>
      </c>
      <c r="G16" s="6">
        <f t="shared" si="0"/>
        <v>0.00015816550528563025</v>
      </c>
    </row>
    <row r="17" spans="1:7" ht="12.75">
      <c r="A17" s="11">
        <f aca="true" t="shared" si="5" ref="A17:A42">+A11</f>
        <v>1</v>
      </c>
      <c r="B17" s="11">
        <f t="shared" si="4"/>
        <v>1</v>
      </c>
      <c r="C17" s="1">
        <f t="shared" si="4"/>
        <v>1</v>
      </c>
      <c r="D17">
        <f t="shared" si="1"/>
        <v>17</v>
      </c>
      <c r="E17" s="8">
        <f t="shared" si="2"/>
        <v>610</v>
      </c>
      <c r="F17" s="8">
        <f t="shared" si="3"/>
        <v>987</v>
      </c>
      <c r="G17" s="6">
        <f t="shared" si="0"/>
        <v>2.6653167869695416E-05</v>
      </c>
    </row>
    <row r="18" spans="1:7" ht="12.75">
      <c r="A18" s="11">
        <f t="shared" si="5"/>
        <v>1</v>
      </c>
      <c r="B18" s="11">
        <f t="shared" si="4"/>
        <v>-1</v>
      </c>
      <c r="C18" s="1">
        <f t="shared" si="4"/>
        <v>1</v>
      </c>
      <c r="D18">
        <f t="shared" si="1"/>
        <v>19</v>
      </c>
      <c r="E18" s="8">
        <f t="shared" si="2"/>
        <v>1597</v>
      </c>
      <c r="F18" s="8">
        <f t="shared" si="3"/>
        <v>2584</v>
      </c>
      <c r="G18" s="6">
        <f t="shared" si="0"/>
        <v>-9.108961669065228E-06</v>
      </c>
    </row>
    <row r="19" spans="1:7" ht="12.75">
      <c r="A19" s="11">
        <f t="shared" si="5"/>
        <v>-1</v>
      </c>
      <c r="B19" s="11">
        <f t="shared" si="4"/>
        <v>1</v>
      </c>
      <c r="C19" s="1">
        <f t="shared" si="4"/>
        <v>2</v>
      </c>
      <c r="D19">
        <f t="shared" si="1"/>
        <v>21</v>
      </c>
      <c r="E19" s="8">
        <f t="shared" si="2"/>
        <v>4181</v>
      </c>
      <c r="F19" s="8">
        <f t="shared" si="3"/>
        <v>6765</v>
      </c>
      <c r="G19" s="6">
        <f t="shared" si="0"/>
        <v>-6.295901081132949E-06</v>
      </c>
    </row>
    <row r="20" spans="1:7" ht="12.75">
      <c r="A20" s="11">
        <f t="shared" si="5"/>
        <v>-1</v>
      </c>
      <c r="B20" s="11">
        <f t="shared" si="4"/>
        <v>1</v>
      </c>
      <c r="C20" s="1">
        <f t="shared" si="4"/>
        <v>1</v>
      </c>
      <c r="D20">
        <f t="shared" si="1"/>
        <v>23</v>
      </c>
      <c r="E20" s="8">
        <f t="shared" si="2"/>
        <v>10946</v>
      </c>
      <c r="F20" s="8">
        <f t="shared" si="3"/>
        <v>17711</v>
      </c>
      <c r="G20" s="6">
        <f t="shared" si="0"/>
        <v>-1.09785271058472E-06</v>
      </c>
    </row>
    <row r="21" spans="1:7" ht="12.75">
      <c r="A21" s="11">
        <f t="shared" si="5"/>
        <v>-1</v>
      </c>
      <c r="B21" s="11">
        <f t="shared" si="4"/>
        <v>-1</v>
      </c>
      <c r="C21" s="1">
        <f t="shared" si="4"/>
        <v>1</v>
      </c>
      <c r="D21">
        <f t="shared" si="1"/>
        <v>25</v>
      </c>
      <c r="E21" s="8">
        <f t="shared" si="2"/>
        <v>28657</v>
      </c>
      <c r="F21" s="8">
        <f t="shared" si="3"/>
        <v>46368</v>
      </c>
      <c r="G21" s="6">
        <f t="shared" si="0"/>
        <v>3.8579502713798875E-07</v>
      </c>
    </row>
    <row r="22" spans="1:7" ht="12.75">
      <c r="A22" s="11">
        <f t="shared" si="5"/>
        <v>1</v>
      </c>
      <c r="B22" s="11">
        <f t="shared" si="4"/>
        <v>1</v>
      </c>
      <c r="C22" s="1">
        <f t="shared" si="4"/>
        <v>2</v>
      </c>
      <c r="D22">
        <f t="shared" si="1"/>
        <v>27</v>
      </c>
      <c r="E22" s="8">
        <f t="shared" si="2"/>
        <v>75025</v>
      </c>
      <c r="F22" s="8">
        <f t="shared" si="3"/>
        <v>121393</v>
      </c>
      <c r="G22" s="6">
        <f t="shared" si="0"/>
        <v>2.728899771778215E-07</v>
      </c>
    </row>
    <row r="23" spans="1:7" ht="12.75">
      <c r="A23" s="11">
        <f t="shared" si="5"/>
        <v>1</v>
      </c>
      <c r="B23" s="11">
        <f t="shared" si="4"/>
        <v>1</v>
      </c>
      <c r="C23" s="1">
        <f t="shared" si="4"/>
        <v>1</v>
      </c>
      <c r="D23">
        <f t="shared" si="1"/>
        <v>29</v>
      </c>
      <c r="E23" s="8">
        <f t="shared" si="2"/>
        <v>196418</v>
      </c>
      <c r="F23" s="8">
        <f t="shared" si="3"/>
        <v>317811</v>
      </c>
      <c r="G23" s="6">
        <f t="shared" si="0"/>
        <v>4.85230481811053E-08</v>
      </c>
    </row>
    <row r="24" spans="1:7" ht="12.75">
      <c r="A24" s="11">
        <f t="shared" si="5"/>
        <v>1</v>
      </c>
      <c r="B24" s="11">
        <f t="shared" si="4"/>
        <v>-1</v>
      </c>
      <c r="C24" s="1">
        <f t="shared" si="4"/>
        <v>1</v>
      </c>
      <c r="D24">
        <f t="shared" si="1"/>
        <v>31</v>
      </c>
      <c r="E24" s="8">
        <f t="shared" si="2"/>
        <v>514229</v>
      </c>
      <c r="F24" s="8">
        <f t="shared" si="3"/>
        <v>832040</v>
      </c>
      <c r="G24" s="6">
        <f t="shared" si="0"/>
        <v>-1.7338403221147427E-08</v>
      </c>
    </row>
    <row r="25" spans="1:7" ht="12.75">
      <c r="A25" s="11">
        <f t="shared" si="5"/>
        <v>-1</v>
      </c>
      <c r="B25" s="11">
        <f t="shared" si="4"/>
        <v>1</v>
      </c>
      <c r="C25" s="1">
        <f t="shared" si="4"/>
        <v>2</v>
      </c>
      <c r="D25">
        <f t="shared" si="1"/>
        <v>33</v>
      </c>
      <c r="E25" s="8">
        <f t="shared" si="2"/>
        <v>1346269</v>
      </c>
      <c r="F25" s="8">
        <f t="shared" si="3"/>
        <v>2178309</v>
      </c>
      <c r="G25" s="6">
        <f t="shared" si="0"/>
        <v>-1.2442612261494388E-08</v>
      </c>
    </row>
    <row r="26" spans="1:7" ht="12.75">
      <c r="A26" s="11">
        <f t="shared" si="5"/>
        <v>-1</v>
      </c>
      <c r="B26" s="11">
        <f t="shared" si="4"/>
        <v>1</v>
      </c>
      <c r="C26" s="1">
        <f t="shared" si="4"/>
        <v>1</v>
      </c>
      <c r="D26">
        <f t="shared" si="1"/>
        <v>35</v>
      </c>
      <c r="E26" s="8">
        <f t="shared" si="2"/>
        <v>3524578</v>
      </c>
      <c r="F26" s="8">
        <f t="shared" si="3"/>
        <v>5702887</v>
      </c>
      <c r="G26" s="6">
        <f t="shared" si="0"/>
        <v>-2.240537345382912E-09</v>
      </c>
    </row>
    <row r="27" spans="1:7" ht="12.75">
      <c r="A27" s="11">
        <f t="shared" si="5"/>
        <v>-1</v>
      </c>
      <c r="B27" s="11">
        <f t="shared" si="4"/>
        <v>-1</v>
      </c>
      <c r="C27" s="1">
        <f t="shared" si="4"/>
        <v>1</v>
      </c>
      <c r="D27">
        <f t="shared" si="1"/>
        <v>37</v>
      </c>
      <c r="E27" s="8">
        <f t="shared" si="2"/>
        <v>9227465</v>
      </c>
      <c r="F27" s="8">
        <f t="shared" si="3"/>
        <v>14930352</v>
      </c>
      <c r="G27" s="6">
        <f t="shared" si="0"/>
        <v>8.095491608256312E-10</v>
      </c>
    </row>
    <row r="28" spans="1:7" ht="12.75">
      <c r="A28" s="11">
        <f t="shared" si="5"/>
        <v>1</v>
      </c>
      <c r="B28" s="11">
        <f t="shared" si="4"/>
        <v>1</v>
      </c>
      <c r="C28" s="1">
        <f t="shared" si="4"/>
        <v>2</v>
      </c>
      <c r="D28">
        <f t="shared" si="1"/>
        <v>39</v>
      </c>
      <c r="E28" s="8">
        <f t="shared" si="2"/>
        <v>24157817</v>
      </c>
      <c r="F28" s="8">
        <f t="shared" si="3"/>
        <v>39088169</v>
      </c>
      <c r="G28" s="6">
        <f t="shared" si="0"/>
        <v>5.867256288842635E-10</v>
      </c>
    </row>
    <row r="29" spans="1:7" ht="12.75">
      <c r="A29" s="11">
        <f t="shared" si="5"/>
        <v>1</v>
      </c>
      <c r="B29" s="11">
        <f t="shared" si="4"/>
        <v>1</v>
      </c>
      <c r="C29" s="1">
        <f t="shared" si="4"/>
        <v>1</v>
      </c>
      <c r="D29">
        <f t="shared" si="1"/>
        <v>41</v>
      </c>
      <c r="E29" s="8">
        <f t="shared" si="2"/>
        <v>63245986</v>
      </c>
      <c r="F29" s="8">
        <f t="shared" si="3"/>
        <v>102334155</v>
      </c>
      <c r="G29" s="6">
        <f t="shared" si="0"/>
        <v>1.0658854485807482E-10</v>
      </c>
    </row>
    <row r="30" spans="1:7" ht="12.75">
      <c r="A30" s="11">
        <f t="shared" si="5"/>
        <v>1</v>
      </c>
      <c r="B30" s="11">
        <f aca="true" t="shared" si="6" ref="B30:C35">+B27</f>
        <v>-1</v>
      </c>
      <c r="C30" s="1">
        <f t="shared" si="6"/>
        <v>1</v>
      </c>
      <c r="D30">
        <f t="shared" si="1"/>
        <v>43</v>
      </c>
      <c r="E30" s="8">
        <f t="shared" si="2"/>
        <v>165580141</v>
      </c>
      <c r="F30" s="8">
        <f t="shared" si="3"/>
        <v>267914296</v>
      </c>
      <c r="G30" s="6">
        <f t="shared" si="0"/>
        <v>-3.88195640534898E-11</v>
      </c>
    </row>
    <row r="31" spans="1:7" ht="12.75">
      <c r="A31" s="11">
        <f t="shared" si="5"/>
        <v>-1</v>
      </c>
      <c r="B31" s="11">
        <f t="shared" si="6"/>
        <v>1</v>
      </c>
      <c r="C31" s="1">
        <f t="shared" si="6"/>
        <v>2</v>
      </c>
      <c r="D31">
        <f t="shared" si="1"/>
        <v>45</v>
      </c>
      <c r="E31" s="8">
        <f t="shared" si="2"/>
        <v>433494437</v>
      </c>
      <c r="F31" s="8">
        <f t="shared" si="3"/>
        <v>701408733</v>
      </c>
      <c r="G31" s="6">
        <f t="shared" si="0"/>
        <v>-2.8337485498627418E-11</v>
      </c>
    </row>
    <row r="32" spans="1:7" ht="12.75">
      <c r="A32" s="11">
        <f t="shared" si="5"/>
        <v>-1</v>
      </c>
      <c r="B32" s="11">
        <f t="shared" si="6"/>
        <v>1</v>
      </c>
      <c r="C32" s="1">
        <f t="shared" si="6"/>
        <v>1</v>
      </c>
      <c r="D32">
        <f t="shared" si="1"/>
        <v>47</v>
      </c>
      <c r="E32" s="8">
        <f t="shared" si="2"/>
        <v>1134903170</v>
      </c>
      <c r="F32" s="8">
        <f t="shared" si="3"/>
        <v>1836311903</v>
      </c>
      <c r="G32" s="6">
        <f t="shared" si="0"/>
        <v>-5.181681209729559E-12</v>
      </c>
    </row>
    <row r="33" spans="1:7" ht="12.75">
      <c r="A33" s="11">
        <f t="shared" si="5"/>
        <v>-1</v>
      </c>
      <c r="B33" s="11">
        <f t="shared" si="6"/>
        <v>-1</v>
      </c>
      <c r="C33" s="1">
        <f t="shared" si="6"/>
        <v>1</v>
      </c>
      <c r="D33">
        <f t="shared" si="1"/>
        <v>49</v>
      </c>
      <c r="E33" s="8">
        <f t="shared" si="2"/>
        <v>2971215073</v>
      </c>
      <c r="F33" s="8">
        <f t="shared" si="3"/>
        <v>4807526976</v>
      </c>
      <c r="G33" s="6">
        <f t="shared" si="0"/>
        <v>1.898441364341855E-12</v>
      </c>
    </row>
    <row r="34" spans="1:7" ht="12.75">
      <c r="A34" s="11">
        <f t="shared" si="5"/>
        <v>1</v>
      </c>
      <c r="B34" s="11">
        <f t="shared" si="6"/>
        <v>1</v>
      </c>
      <c r="C34" s="1">
        <f t="shared" si="6"/>
        <v>2</v>
      </c>
      <c r="D34">
        <f t="shared" si="1"/>
        <v>51</v>
      </c>
      <c r="E34" s="8">
        <f t="shared" si="2"/>
        <v>7778742049</v>
      </c>
      <c r="F34" s="8">
        <f t="shared" si="3"/>
        <v>12586269025</v>
      </c>
      <c r="G34" s="6">
        <f t="shared" si="0"/>
        <v>1.393406419645625E-12</v>
      </c>
    </row>
    <row r="35" spans="1:7" ht="12.75">
      <c r="A35" s="11">
        <f t="shared" si="5"/>
        <v>1</v>
      </c>
      <c r="B35" s="11">
        <f t="shared" si="6"/>
        <v>1</v>
      </c>
      <c r="C35" s="1">
        <f t="shared" si="6"/>
        <v>1</v>
      </c>
      <c r="D35">
        <f t="shared" si="1"/>
        <v>53</v>
      </c>
      <c r="E35" s="8">
        <f t="shared" si="2"/>
        <v>20365011074</v>
      </c>
      <c r="F35" s="8">
        <f t="shared" si="3"/>
        <v>32951280099</v>
      </c>
      <c r="G35" s="6">
        <f t="shared" si="0"/>
        <v>2.5607479717244154E-13</v>
      </c>
    </row>
    <row r="36" spans="1:7" ht="12.75">
      <c r="A36" s="11">
        <f t="shared" si="5"/>
        <v>1</v>
      </c>
      <c r="B36" s="11">
        <f aca="true" t="shared" si="7" ref="B36:C42">+B33</f>
        <v>-1</v>
      </c>
      <c r="C36" s="1">
        <f t="shared" si="7"/>
        <v>1</v>
      </c>
      <c r="D36">
        <f aca="true" t="shared" si="8" ref="D36:D42">+D35+2</f>
        <v>55</v>
      </c>
      <c r="E36" s="8">
        <f aca="true" t="shared" si="9" ref="E36:E42">+E35+F35</f>
        <v>53316291173</v>
      </c>
      <c r="F36" s="8">
        <f aca="true" t="shared" si="10" ref="F36:F42">+E36+F35</f>
        <v>86267571272</v>
      </c>
      <c r="G36" s="6">
        <f t="shared" si="0"/>
        <v>-9.425507362645039E-14</v>
      </c>
    </row>
    <row r="37" spans="1:7" ht="12.75">
      <c r="A37" s="11">
        <f t="shared" si="5"/>
        <v>-1</v>
      </c>
      <c r="B37" s="11">
        <f t="shared" si="7"/>
        <v>1</v>
      </c>
      <c r="C37" s="1">
        <f t="shared" si="7"/>
        <v>2</v>
      </c>
      <c r="D37">
        <f t="shared" si="8"/>
        <v>57</v>
      </c>
      <c r="E37" s="8">
        <f t="shared" si="9"/>
        <v>139583862445</v>
      </c>
      <c r="F37" s="8">
        <f t="shared" si="10"/>
        <v>225851433717</v>
      </c>
      <c r="G37" s="6">
        <f t="shared" si="0"/>
        <v>-6.947799642894432E-14</v>
      </c>
    </row>
    <row r="38" spans="1:7" ht="12.75">
      <c r="A38" s="11">
        <f t="shared" si="5"/>
        <v>-1</v>
      </c>
      <c r="B38" s="11">
        <f t="shared" si="7"/>
        <v>1</v>
      </c>
      <c r="C38" s="1">
        <f t="shared" si="7"/>
        <v>1</v>
      </c>
      <c r="D38">
        <f t="shared" si="8"/>
        <v>59</v>
      </c>
      <c r="E38" s="8">
        <f t="shared" si="9"/>
        <v>365435296162</v>
      </c>
      <c r="F38" s="8">
        <f t="shared" si="10"/>
        <v>591286729879</v>
      </c>
      <c r="G38" s="6">
        <f t="shared" si="0"/>
        <v>-1.2819316020677424E-14</v>
      </c>
    </row>
    <row r="39" spans="1:7" ht="12.75">
      <c r="A39" s="11">
        <f t="shared" si="5"/>
        <v>-1</v>
      </c>
      <c r="B39" s="11">
        <f t="shared" si="7"/>
        <v>-1</v>
      </c>
      <c r="C39" s="1">
        <f t="shared" si="7"/>
        <v>1</v>
      </c>
      <c r="D39">
        <f t="shared" si="8"/>
        <v>61</v>
      </c>
      <c r="E39" s="8">
        <f t="shared" si="9"/>
        <v>956722026041</v>
      </c>
      <c r="F39" s="8">
        <f t="shared" si="10"/>
        <v>1548008755920</v>
      </c>
      <c r="G39" s="6">
        <f t="shared" si="0"/>
        <v>4.736000613688375E-15</v>
      </c>
    </row>
    <row r="40" spans="1:7" ht="12.75">
      <c r="A40" s="11">
        <f t="shared" si="5"/>
        <v>1</v>
      </c>
      <c r="B40" s="11">
        <f t="shared" si="7"/>
        <v>1</v>
      </c>
      <c r="C40" s="1">
        <f t="shared" si="7"/>
        <v>2</v>
      </c>
      <c r="D40">
        <f t="shared" si="8"/>
        <v>63</v>
      </c>
      <c r="E40" s="8">
        <f t="shared" si="9"/>
        <v>2504730781961</v>
      </c>
      <c r="F40" s="8">
        <f t="shared" si="10"/>
        <v>4052739537881</v>
      </c>
      <c r="G40" s="6">
        <f t="shared" si="0"/>
        <v>3.5031259392064924E-15</v>
      </c>
    </row>
    <row r="41" spans="1:7" ht="12.75">
      <c r="A41" s="11">
        <f t="shared" si="5"/>
        <v>1</v>
      </c>
      <c r="B41" s="11">
        <f t="shared" si="7"/>
        <v>1</v>
      </c>
      <c r="C41" s="1">
        <f t="shared" si="7"/>
        <v>1</v>
      </c>
      <c r="D41">
        <f t="shared" si="8"/>
        <v>65</v>
      </c>
      <c r="E41" s="8">
        <f t="shared" si="9"/>
        <v>6557470319842</v>
      </c>
      <c r="F41" s="8">
        <f t="shared" si="10"/>
        <v>10610209857723</v>
      </c>
      <c r="G41" s="6">
        <f t="shared" si="0"/>
        <v>6.484517510772722E-16</v>
      </c>
    </row>
    <row r="42" spans="1:7" ht="12.75">
      <c r="A42" s="11">
        <f t="shared" si="5"/>
        <v>1</v>
      </c>
      <c r="B42" s="11">
        <f t="shared" si="7"/>
        <v>-1</v>
      </c>
      <c r="C42" s="1">
        <f t="shared" si="7"/>
        <v>1</v>
      </c>
      <c r="D42">
        <f t="shared" si="8"/>
        <v>67</v>
      </c>
      <c r="E42" s="8">
        <f t="shared" si="9"/>
        <v>17167680177565</v>
      </c>
      <c r="F42" s="8">
        <f t="shared" si="10"/>
        <v>27777890035288</v>
      </c>
      <c r="G42" s="6">
        <f t="shared" si="0"/>
        <v>-2.4029290112035167E-16</v>
      </c>
    </row>
    <row r="44" spans="5:7" ht="12.75">
      <c r="E44" s="10" t="s">
        <v>11</v>
      </c>
      <c r="G44" s="4">
        <f>SUM(G10:G43)</f>
        <v>0.27080092307881515</v>
      </c>
    </row>
    <row r="46" spans="5:7" ht="12.75">
      <c r="E46" s="10" t="s">
        <v>7</v>
      </c>
      <c r="G46" s="7">
        <f>+G44+1</f>
        <v>1.270800923078815</v>
      </c>
    </row>
    <row r="47" spans="5:7" ht="12.75">
      <c r="E47" s="10" t="s">
        <v>8</v>
      </c>
      <c r="G47" s="7">
        <f>2^2*G46</f>
        <v>5.08320369231526</v>
      </c>
    </row>
    <row r="48" ht="12.75">
      <c r="G48" s="7"/>
    </row>
    <row r="49" spans="5:7" ht="12.75">
      <c r="E49" s="10" t="s">
        <v>0</v>
      </c>
      <c r="G49" s="7">
        <f>PI()</f>
        <v>3.141592653589793</v>
      </c>
    </row>
    <row r="50" spans="5:7" ht="12.75">
      <c r="E50" s="10" t="s">
        <v>1</v>
      </c>
      <c r="G50" s="7">
        <f>5^0.5*0.5+0.5</f>
        <v>1.618033988749895</v>
      </c>
    </row>
    <row r="51" spans="5:7" ht="12.75">
      <c r="E51" s="10" t="s">
        <v>2</v>
      </c>
      <c r="G51" s="7">
        <f>+G49*G50</f>
        <v>5.0832036923152595</v>
      </c>
    </row>
    <row r="53" spans="5:7" ht="12.75">
      <c r="E53" s="10" t="s">
        <v>10</v>
      </c>
      <c r="G53" s="4">
        <f>+G47-G51</f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Pi-Phi Product:  Relating Pi and Phi, the Golden Ratio</dc:title>
  <dc:subject>Download from www.goldennumber.net</dc:subject>
  <dc:creator>Ed Osberg and Jay A. Johnson</dc:creator>
  <cp:keywords/>
  <dc:description/>
  <cp:lastModifiedBy> </cp:lastModifiedBy>
  <dcterms:created xsi:type="dcterms:W3CDTF">2002-04-08T02:03:49Z</dcterms:created>
  <dcterms:modified xsi:type="dcterms:W3CDTF">2002-04-14T23:43:21Z</dcterms:modified>
  <cp:category/>
  <cp:version/>
  <cp:contentType/>
  <cp:contentStatus/>
</cp:coreProperties>
</file>